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ulo Ferreira\Desktop\Paulo\Livros\Livro princípios gestão financeira\Ficheiros Excel Finais\"/>
    </mc:Choice>
  </mc:AlternateContent>
  <bookViews>
    <workbookView xWindow="0" yWindow="0" windowWidth="21570" windowHeight="8145"/>
  </bookViews>
  <sheets>
    <sheet name="Fo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M13" i="1"/>
  <c r="N12" i="1"/>
  <c r="M12" i="1"/>
  <c r="N9" i="1"/>
  <c r="M9" i="1"/>
  <c r="N8" i="1"/>
  <c r="N10" i="1" s="1"/>
  <c r="M8" i="1"/>
  <c r="N6" i="1"/>
  <c r="M6" i="1"/>
  <c r="N4" i="1"/>
  <c r="M4" i="1"/>
  <c r="N3" i="1"/>
  <c r="M3" i="1"/>
  <c r="J6" i="1"/>
  <c r="I6" i="1"/>
  <c r="G6" i="1"/>
  <c r="F6" i="1"/>
  <c r="M10" i="1" l="1"/>
  <c r="N5" i="1"/>
  <c r="N7" i="1" s="1"/>
  <c r="N11" i="1" s="1"/>
  <c r="M5" i="1"/>
  <c r="M7" i="1" s="1"/>
  <c r="M11" i="1" l="1"/>
</calcChain>
</file>

<file path=xl/sharedStrings.xml><?xml version="1.0" encoding="utf-8"?>
<sst xmlns="http://schemas.openxmlformats.org/spreadsheetml/2006/main" count="62" uniqueCount="48">
  <si>
    <t>Balanço</t>
  </si>
  <si>
    <t>Ano n</t>
  </si>
  <si>
    <t>Ano n+1</t>
  </si>
  <si>
    <t>Ativo</t>
  </si>
  <si>
    <t>Ativo não corrente</t>
  </si>
  <si>
    <t>Capital Próprio</t>
  </si>
  <si>
    <t>Ativo corrente</t>
  </si>
  <si>
    <t>Passivo não corrente</t>
  </si>
  <si>
    <t xml:space="preserve">   Ativo fixo bruto</t>
  </si>
  <si>
    <t>Passivo corrente</t>
  </si>
  <si>
    <t xml:space="preserve">   Depreciações acumuladas</t>
  </si>
  <si>
    <t>Total do Ativo</t>
  </si>
  <si>
    <t>Total do Capital Próprio e Passivo</t>
  </si>
  <si>
    <t>Total do ativo não corrente</t>
  </si>
  <si>
    <t xml:space="preserve">   Inventários – Produtos Acabados</t>
  </si>
  <si>
    <t xml:space="preserve">   Clientes</t>
  </si>
  <si>
    <t xml:space="preserve">   E.O. E. P. – IVA Dedutível</t>
  </si>
  <si>
    <t xml:space="preserve">   Disponibilidades</t>
  </si>
  <si>
    <t>Total do ativo corrente</t>
  </si>
  <si>
    <t>Capital Próprio e Passivo</t>
  </si>
  <si>
    <t xml:space="preserve">   Capital </t>
  </si>
  <si>
    <t xml:space="preserve">   Resultados transitados</t>
  </si>
  <si>
    <t xml:space="preserve">   Reservas</t>
  </si>
  <si>
    <t xml:space="preserve">   Resultado Líquido do Exercício </t>
  </si>
  <si>
    <t>Total do capital próprio</t>
  </si>
  <si>
    <t>Passivo</t>
  </si>
  <si>
    <t xml:space="preserve">   Fornecedores de ativo fixo</t>
  </si>
  <si>
    <t xml:space="preserve">   Financiamentos obtidos</t>
  </si>
  <si>
    <t>Total do passivo não corrente</t>
  </si>
  <si>
    <t xml:space="preserve">   EOEP – IVA Liquidado</t>
  </si>
  <si>
    <t xml:space="preserve">   EOEP – Contribuições para a Segurança Social</t>
  </si>
  <si>
    <t xml:space="preserve">   EOEP – Retenção Imposto sobre  rendimento</t>
  </si>
  <si>
    <t xml:space="preserve">   E. O. E.P. – Imposto sobre o rendimento</t>
  </si>
  <si>
    <t xml:space="preserve">   Fornecedores</t>
  </si>
  <si>
    <t xml:space="preserve">   Outros Credores</t>
  </si>
  <si>
    <t>Total do passivo corrente</t>
  </si>
  <si>
    <t>Balanço Funcional</t>
  </si>
  <si>
    <t>Capitais próprios</t>
  </si>
  <si>
    <t>Capitais alheios estáveis</t>
  </si>
  <si>
    <t>Capitais permanentes (1 + 2)</t>
  </si>
  <si>
    <t>Ativo fixo</t>
  </si>
  <si>
    <t>Fundo de maneio (3 – 4)</t>
  </si>
  <si>
    <t>Necessidades cíclicas</t>
  </si>
  <si>
    <t>Recursos cíclicos</t>
  </si>
  <si>
    <t>Necessidades em fundo de maneio (6 – 7)</t>
  </si>
  <si>
    <t xml:space="preserve">Tesouraria líquida (5 – 8) ou (10 – 11) </t>
  </si>
  <si>
    <t>Tesouraria ativa</t>
  </si>
  <si>
    <t>Tesouraria passiva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</si>
</sst>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justify" vertical="top" wrapText="1"/>
    </xf>
    <xf numFmtId="0" fontId="2" fillId="0" borderId="6" xfId="0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center" vertical="top" wrapText="1"/>
    </xf>
    <xf numFmtId="44" fontId="3" fillId="0" borderId="5" xfId="1" applyFont="1" applyFill="1" applyBorder="1" applyAlignment="1">
      <alignment horizontal="right" vertical="top" wrapText="1"/>
    </xf>
    <xf numFmtId="44" fontId="2" fillId="0" borderId="6" xfId="1" applyFont="1" applyFill="1" applyBorder="1" applyAlignment="1">
      <alignment horizontal="right" vertical="top" wrapText="1"/>
    </xf>
    <xf numFmtId="0" fontId="2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justify" vertical="top" wrapText="1"/>
    </xf>
    <xf numFmtId="0" fontId="4" fillId="0" borderId="5" xfId="0" applyFont="1" applyFill="1" applyBorder="1" applyAlignment="1">
      <alignment horizontal="justify" vertical="top" wrapText="1"/>
    </xf>
    <xf numFmtId="0" fontId="3" fillId="0" borderId="5" xfId="0" applyFont="1" applyFill="1" applyBorder="1" applyAlignment="1">
      <alignment horizontal="center" vertical="top" wrapText="1"/>
    </xf>
    <xf numFmtId="44" fontId="2" fillId="0" borderId="5" xfId="1" applyFont="1" applyFill="1" applyBorder="1" applyAlignment="1">
      <alignment horizontal="right" vertical="top" wrapText="1"/>
    </xf>
    <xf numFmtId="0" fontId="5" fillId="0" borderId="5" xfId="0" applyFont="1" applyFill="1" applyBorder="1" applyAlignment="1">
      <alignment horizontal="justify" vertical="top" wrapText="1"/>
    </xf>
    <xf numFmtId="0" fontId="5" fillId="0" borderId="6" xfId="0" applyFont="1" applyFill="1" applyBorder="1" applyAlignment="1">
      <alignment horizontal="justify" vertical="top" wrapText="1"/>
    </xf>
    <xf numFmtId="0" fontId="5" fillId="0" borderId="0" xfId="0" applyFont="1" applyFill="1" applyBorder="1"/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/>
    <xf numFmtId="0" fontId="5" fillId="0" borderId="5" xfId="0" applyFont="1" applyFill="1" applyBorder="1" applyAlignment="1">
      <alignment vertical="top" wrapText="1"/>
    </xf>
    <xf numFmtId="44" fontId="5" fillId="0" borderId="5" xfId="1" applyFont="1" applyFill="1" applyBorder="1"/>
    <xf numFmtId="0" fontId="5" fillId="0" borderId="5" xfId="0" applyFont="1" applyFill="1" applyBorder="1"/>
    <xf numFmtId="44" fontId="5" fillId="0" borderId="6" xfId="1" applyFont="1" applyFill="1" applyBorder="1"/>
    <xf numFmtId="4" fontId="5" fillId="0" borderId="0" xfId="0" applyNumberFormat="1" applyFont="1" applyFill="1" applyBorder="1"/>
    <xf numFmtId="0" fontId="5" fillId="0" borderId="0" xfId="0" applyFont="1"/>
    <xf numFmtId="0" fontId="2" fillId="0" borderId="4" xfId="0" applyFont="1" applyFill="1" applyBorder="1" applyAlignment="1">
      <alignment horizontal="center"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workbookViewId="0">
      <selection activeCell="M16" sqref="M16"/>
    </sheetView>
  </sheetViews>
  <sheetFormatPr defaultRowHeight="17.25" customHeight="1" x14ac:dyDescent="0.2"/>
  <cols>
    <col min="1" max="1" width="40.5703125" style="16" bestFit="1" customWidth="1"/>
    <col min="2" max="3" width="12.28515625" style="16" bestFit="1" customWidth="1"/>
    <col min="4" max="4" width="14.28515625" style="16" customWidth="1"/>
    <col min="5" max="5" width="16" style="16" bestFit="1" customWidth="1"/>
    <col min="6" max="7" width="12.28515625" style="16" bestFit="1" customWidth="1"/>
    <col min="8" max="8" width="28.7109375" style="24" bestFit="1" customWidth="1"/>
    <col min="9" max="10" width="12.28515625" style="24" bestFit="1" customWidth="1"/>
    <col min="11" max="11" width="10.140625" style="16" bestFit="1" customWidth="1"/>
    <col min="12" max="12" width="35.5703125" style="16" bestFit="1" customWidth="1"/>
    <col min="13" max="14" width="14.5703125" style="16" bestFit="1" customWidth="1"/>
    <col min="15" max="16" width="9.140625" style="16"/>
    <col min="17" max="17" width="35.5703125" style="16" bestFit="1" customWidth="1"/>
    <col min="18" max="19" width="12.85546875" style="16" bestFit="1" customWidth="1"/>
    <col min="20" max="16384" width="9.140625" style="16"/>
  </cols>
  <sheetData>
    <row r="1" spans="1:14" ht="17.25" customHeight="1" x14ac:dyDescent="0.2">
      <c r="A1" s="1" t="s">
        <v>0</v>
      </c>
      <c r="B1" s="2"/>
      <c r="C1" s="3"/>
      <c r="E1" s="1" t="s">
        <v>0</v>
      </c>
      <c r="F1" s="2"/>
      <c r="G1" s="2"/>
      <c r="H1" s="2"/>
      <c r="I1" s="2"/>
      <c r="J1" s="3"/>
      <c r="L1" s="1" t="s">
        <v>36</v>
      </c>
      <c r="M1" s="2"/>
      <c r="N1" s="3"/>
    </row>
    <row r="2" spans="1:14" ht="17.25" customHeight="1" x14ac:dyDescent="0.2">
      <c r="A2" s="17"/>
      <c r="B2" s="25" t="s">
        <v>1</v>
      </c>
      <c r="C2" s="25" t="s">
        <v>2</v>
      </c>
      <c r="E2" s="17"/>
      <c r="F2" s="6" t="s">
        <v>1</v>
      </c>
      <c r="G2" s="6" t="s">
        <v>2</v>
      </c>
      <c r="H2" s="18"/>
      <c r="I2" s="25" t="s">
        <v>1</v>
      </c>
      <c r="J2" s="25" t="s">
        <v>2</v>
      </c>
      <c r="L2" s="17"/>
      <c r="M2" s="25" t="s">
        <v>1</v>
      </c>
      <c r="N2" s="25" t="s">
        <v>2</v>
      </c>
    </row>
    <row r="3" spans="1:14" ht="17.25" customHeight="1" x14ac:dyDescent="0.2">
      <c r="A3" s="9" t="s">
        <v>3</v>
      </c>
      <c r="B3" s="19"/>
      <c r="C3" s="19"/>
      <c r="E3" s="4" t="s">
        <v>4</v>
      </c>
      <c r="F3" s="7">
        <v>146250</v>
      </c>
      <c r="G3" s="7">
        <v>142500</v>
      </c>
      <c r="H3" s="4" t="s">
        <v>5</v>
      </c>
      <c r="I3" s="7">
        <v>113879.69</v>
      </c>
      <c r="J3" s="7">
        <v>151379.69</v>
      </c>
      <c r="L3" s="14" t="s">
        <v>37</v>
      </c>
      <c r="M3" s="20">
        <f>B17+B18+B19+B20</f>
        <v>113879.69</v>
      </c>
      <c r="N3" s="20">
        <f>C17+C18+C19+C20</f>
        <v>151379.69</v>
      </c>
    </row>
    <row r="4" spans="1:14" ht="17.25" customHeight="1" x14ac:dyDescent="0.2">
      <c r="A4" s="4" t="s">
        <v>4</v>
      </c>
      <c r="B4" s="12"/>
      <c r="C4" s="12"/>
      <c r="E4" s="4" t="s">
        <v>6</v>
      </c>
      <c r="F4" s="7">
        <v>236736.25</v>
      </c>
      <c r="G4" s="7">
        <v>217774.69</v>
      </c>
      <c r="H4" s="4" t="s">
        <v>7</v>
      </c>
      <c r="I4" s="7">
        <v>210500</v>
      </c>
      <c r="J4" s="7">
        <v>150000</v>
      </c>
      <c r="L4" s="14" t="s">
        <v>38</v>
      </c>
      <c r="M4" s="20">
        <f>B24+B25</f>
        <v>210500</v>
      </c>
      <c r="N4" s="20">
        <f>C24+C25</f>
        <v>150000</v>
      </c>
    </row>
    <row r="5" spans="1:14" ht="17.25" customHeight="1" x14ac:dyDescent="0.2">
      <c r="A5" s="10" t="s">
        <v>8</v>
      </c>
      <c r="B5" s="7">
        <v>150000</v>
      </c>
      <c r="C5" s="7">
        <v>150000</v>
      </c>
      <c r="E5" s="21"/>
      <c r="F5" s="21"/>
      <c r="G5" s="21"/>
      <c r="H5" s="4" t="s">
        <v>9</v>
      </c>
      <c r="I5" s="7">
        <v>58606.559999999998</v>
      </c>
      <c r="J5" s="7">
        <v>58895</v>
      </c>
      <c r="L5" s="14" t="s">
        <v>39</v>
      </c>
      <c r="M5" s="20">
        <f>M3+M4</f>
        <v>324379.69</v>
      </c>
      <c r="N5" s="20">
        <f>N3+N4</f>
        <v>301379.69</v>
      </c>
    </row>
    <row r="6" spans="1:14" ht="17.25" customHeight="1" x14ac:dyDescent="0.2">
      <c r="A6" s="10" t="s">
        <v>10</v>
      </c>
      <c r="B6" s="7">
        <v>-3750</v>
      </c>
      <c r="C6" s="7">
        <v>-7500</v>
      </c>
      <c r="E6" s="5" t="s">
        <v>11</v>
      </c>
      <c r="F6" s="8">
        <f>F3+F4</f>
        <v>382986.25</v>
      </c>
      <c r="G6" s="8">
        <f>G3+G4</f>
        <v>360274.69</v>
      </c>
      <c r="H6" s="5" t="s">
        <v>12</v>
      </c>
      <c r="I6" s="8">
        <f>I3+I4+I5</f>
        <v>382986.25</v>
      </c>
      <c r="J6" s="8">
        <f>J3+J4+J5</f>
        <v>360274.69</v>
      </c>
      <c r="L6" s="14" t="s">
        <v>40</v>
      </c>
      <c r="M6" s="20">
        <f>B7</f>
        <v>146250</v>
      </c>
      <c r="N6" s="20">
        <f>C7</f>
        <v>142500</v>
      </c>
    </row>
    <row r="7" spans="1:14" ht="17.25" customHeight="1" x14ac:dyDescent="0.2">
      <c r="A7" s="11" t="s">
        <v>13</v>
      </c>
      <c r="B7" s="7">
        <v>146250</v>
      </c>
      <c r="C7" s="7">
        <v>142500</v>
      </c>
      <c r="H7" s="16"/>
      <c r="I7" s="16"/>
      <c r="J7" s="16"/>
      <c r="L7" s="14" t="s">
        <v>41</v>
      </c>
      <c r="M7" s="20">
        <f>M5-M6</f>
        <v>178129.69</v>
      </c>
      <c r="N7" s="20">
        <f>N5-N6</f>
        <v>158879.69</v>
      </c>
    </row>
    <row r="8" spans="1:14" ht="17.25" customHeight="1" x14ac:dyDescent="0.2">
      <c r="A8" s="4" t="s">
        <v>6</v>
      </c>
      <c r="B8" s="7"/>
      <c r="C8" s="7"/>
      <c r="H8" s="16"/>
      <c r="I8" s="16"/>
      <c r="J8" s="16"/>
      <c r="L8" s="14" t="s">
        <v>42</v>
      </c>
      <c r="M8" s="20">
        <f>B9+B10+B11</f>
        <v>113833.75</v>
      </c>
      <c r="N8" s="20">
        <f>C9+C10+C11</f>
        <v>107750</v>
      </c>
    </row>
    <row r="9" spans="1:14" ht="17.25" customHeight="1" x14ac:dyDescent="0.2">
      <c r="A9" s="10" t="s">
        <v>14</v>
      </c>
      <c r="B9" s="7">
        <v>8556.25</v>
      </c>
      <c r="C9" s="7">
        <v>10000</v>
      </c>
      <c r="H9" s="16"/>
      <c r="I9" s="16"/>
      <c r="J9" s="16"/>
      <c r="L9" s="14" t="s">
        <v>43</v>
      </c>
      <c r="M9" s="20">
        <f>B28+B29+B30+B32+B33</f>
        <v>38980</v>
      </c>
      <c r="N9" s="20">
        <f>C28+C29+C30+C32+C33</f>
        <v>46395</v>
      </c>
    </row>
    <row r="10" spans="1:14" ht="17.25" customHeight="1" x14ac:dyDescent="0.2">
      <c r="A10" s="10" t="s">
        <v>15</v>
      </c>
      <c r="B10" s="7">
        <v>68880</v>
      </c>
      <c r="C10" s="7">
        <v>75250</v>
      </c>
      <c r="H10" s="16"/>
      <c r="I10" s="16"/>
      <c r="J10" s="16"/>
      <c r="L10" s="14" t="s">
        <v>44</v>
      </c>
      <c r="M10" s="20">
        <f>M8-M9</f>
        <v>74853.75</v>
      </c>
      <c r="N10" s="20">
        <f>N8-N9</f>
        <v>61355</v>
      </c>
    </row>
    <row r="11" spans="1:14" ht="17.25" customHeight="1" x14ac:dyDescent="0.2">
      <c r="A11" s="10" t="s">
        <v>16</v>
      </c>
      <c r="B11" s="7">
        <v>36397.5</v>
      </c>
      <c r="C11" s="7">
        <v>22500</v>
      </c>
      <c r="H11" s="16"/>
      <c r="I11" s="16"/>
      <c r="J11" s="16"/>
      <c r="L11" s="14" t="s">
        <v>45</v>
      </c>
      <c r="M11" s="20">
        <f>M7-M10</f>
        <v>103275.94</v>
      </c>
      <c r="N11" s="20">
        <f>N7-N10</f>
        <v>97524.69</v>
      </c>
    </row>
    <row r="12" spans="1:14" ht="17.25" customHeight="1" x14ac:dyDescent="0.2">
      <c r="A12" s="10" t="s">
        <v>17</v>
      </c>
      <c r="B12" s="7">
        <v>122902.5</v>
      </c>
      <c r="C12" s="7">
        <v>110024.69</v>
      </c>
      <c r="H12" s="16"/>
      <c r="I12" s="16"/>
      <c r="J12" s="16"/>
      <c r="L12" s="14" t="s">
        <v>46</v>
      </c>
      <c r="M12" s="20">
        <f>B12</f>
        <v>122902.5</v>
      </c>
      <c r="N12" s="20">
        <f>C12</f>
        <v>110024.69</v>
      </c>
    </row>
    <row r="13" spans="1:14" ht="17.25" customHeight="1" x14ac:dyDescent="0.2">
      <c r="A13" s="11" t="s">
        <v>18</v>
      </c>
      <c r="B13" s="7">
        <v>236736.25</v>
      </c>
      <c r="C13" s="7">
        <v>217774.69</v>
      </c>
      <c r="H13" s="16"/>
      <c r="I13" s="16"/>
      <c r="J13" s="16"/>
      <c r="L13" s="15" t="s">
        <v>47</v>
      </c>
      <c r="M13" s="22">
        <f>B31</f>
        <v>19626.560000000001</v>
      </c>
      <c r="N13" s="22">
        <f>C31</f>
        <v>12500</v>
      </c>
    </row>
    <row r="14" spans="1:14" ht="17.25" customHeight="1" x14ac:dyDescent="0.2">
      <c r="A14" s="4" t="s">
        <v>11</v>
      </c>
      <c r="B14" s="13">
        <v>382986.25</v>
      </c>
      <c r="C14" s="13">
        <v>360274.69</v>
      </c>
      <c r="H14" s="16"/>
      <c r="I14" s="16"/>
      <c r="J14" s="16"/>
    </row>
    <row r="15" spans="1:14" ht="17.25" customHeight="1" x14ac:dyDescent="0.2">
      <c r="A15" s="9" t="s">
        <v>19</v>
      </c>
      <c r="B15" s="7"/>
      <c r="C15" s="7"/>
      <c r="H15" s="16"/>
      <c r="I15" s="16"/>
      <c r="J15" s="16"/>
    </row>
    <row r="16" spans="1:14" ht="17.25" customHeight="1" x14ac:dyDescent="0.2">
      <c r="A16" s="4" t="s">
        <v>5</v>
      </c>
      <c r="B16" s="7"/>
      <c r="C16" s="7"/>
      <c r="H16" s="16"/>
      <c r="I16" s="16"/>
      <c r="J16" s="16"/>
    </row>
    <row r="17" spans="1:10" ht="17.25" customHeight="1" x14ac:dyDescent="0.2">
      <c r="A17" s="10" t="s">
        <v>20</v>
      </c>
      <c r="B17" s="7">
        <v>55000</v>
      </c>
      <c r="C17" s="7">
        <v>55000</v>
      </c>
      <c r="H17" s="16"/>
      <c r="I17" s="16"/>
      <c r="J17" s="16"/>
    </row>
    <row r="18" spans="1:10" ht="17.25" customHeight="1" x14ac:dyDescent="0.2">
      <c r="A18" s="10" t="s">
        <v>21</v>
      </c>
      <c r="B18" s="7"/>
      <c r="C18" s="7">
        <v>52991.72</v>
      </c>
      <c r="H18" s="16"/>
      <c r="I18" s="16"/>
      <c r="J18" s="16"/>
    </row>
    <row r="19" spans="1:10" ht="17.25" customHeight="1" x14ac:dyDescent="0.2">
      <c r="A19" s="10" t="s">
        <v>22</v>
      </c>
      <c r="B19" s="7"/>
      <c r="C19" s="7">
        <v>5887.97</v>
      </c>
      <c r="H19" s="16"/>
      <c r="I19" s="16"/>
      <c r="J19" s="16"/>
    </row>
    <row r="20" spans="1:10" ht="17.25" customHeight="1" x14ac:dyDescent="0.2">
      <c r="A20" s="10" t="s">
        <v>23</v>
      </c>
      <c r="B20" s="7">
        <v>58879.69</v>
      </c>
      <c r="C20" s="7">
        <v>37500</v>
      </c>
      <c r="H20" s="16"/>
      <c r="I20" s="16"/>
      <c r="J20" s="16"/>
    </row>
    <row r="21" spans="1:10" ht="17.25" customHeight="1" x14ac:dyDescent="0.2">
      <c r="A21" s="11" t="s">
        <v>24</v>
      </c>
      <c r="B21" s="7">
        <v>113879.69</v>
      </c>
      <c r="C21" s="7">
        <v>151379.69</v>
      </c>
      <c r="H21" s="16"/>
      <c r="I21" s="16"/>
      <c r="J21" s="16"/>
    </row>
    <row r="22" spans="1:10" ht="17.25" customHeight="1" x14ac:dyDescent="0.2">
      <c r="A22" s="9" t="s">
        <v>25</v>
      </c>
      <c r="B22" s="7"/>
      <c r="C22" s="7"/>
      <c r="H22" s="16"/>
      <c r="I22" s="16"/>
      <c r="J22" s="16"/>
    </row>
    <row r="23" spans="1:10" ht="17.25" customHeight="1" x14ac:dyDescent="0.2">
      <c r="A23" s="4" t="s">
        <v>7</v>
      </c>
      <c r="B23" s="7"/>
      <c r="C23" s="7"/>
      <c r="H23" s="16"/>
      <c r="I23" s="16"/>
      <c r="J23" s="16"/>
    </row>
    <row r="24" spans="1:10" ht="17.25" customHeight="1" x14ac:dyDescent="0.2">
      <c r="A24" s="10" t="s">
        <v>26</v>
      </c>
      <c r="B24" s="7">
        <v>123000</v>
      </c>
      <c r="C24" s="7">
        <v>100000</v>
      </c>
      <c r="H24" s="16"/>
      <c r="I24" s="16"/>
      <c r="J24" s="16"/>
    </row>
    <row r="25" spans="1:10" ht="17.25" customHeight="1" x14ac:dyDescent="0.2">
      <c r="A25" s="10" t="s">
        <v>27</v>
      </c>
      <c r="B25" s="7">
        <v>87500</v>
      </c>
      <c r="C25" s="7">
        <v>50000</v>
      </c>
      <c r="H25" s="16"/>
      <c r="I25" s="16"/>
      <c r="J25" s="16"/>
    </row>
    <row r="26" spans="1:10" ht="17.25" customHeight="1" x14ac:dyDescent="0.2">
      <c r="A26" s="11" t="s">
        <v>28</v>
      </c>
      <c r="B26" s="7">
        <v>210500</v>
      </c>
      <c r="C26" s="7">
        <v>150000</v>
      </c>
      <c r="H26" s="16"/>
      <c r="I26" s="16"/>
      <c r="J26" s="16"/>
    </row>
    <row r="27" spans="1:10" ht="17.25" customHeight="1" x14ac:dyDescent="0.2">
      <c r="A27" s="4" t="s">
        <v>9</v>
      </c>
      <c r="B27" s="7"/>
      <c r="C27" s="7"/>
      <c r="H27" s="16"/>
      <c r="I27" s="16"/>
      <c r="J27" s="16"/>
    </row>
    <row r="28" spans="1:10" ht="17.25" customHeight="1" x14ac:dyDescent="0.2">
      <c r="A28" s="10" t="s">
        <v>29</v>
      </c>
      <c r="B28" s="7">
        <v>16560</v>
      </c>
      <c r="C28" s="7">
        <v>19500</v>
      </c>
      <c r="H28" s="16"/>
      <c r="I28" s="16"/>
      <c r="J28" s="16"/>
    </row>
    <row r="29" spans="1:10" ht="17.25" customHeight="1" x14ac:dyDescent="0.2">
      <c r="A29" s="10" t="s">
        <v>30</v>
      </c>
      <c r="B29" s="7">
        <v>695</v>
      </c>
      <c r="C29" s="7">
        <v>695</v>
      </c>
      <c r="H29" s="16"/>
      <c r="I29" s="16"/>
      <c r="J29" s="16"/>
    </row>
    <row r="30" spans="1:10" ht="17.25" customHeight="1" x14ac:dyDescent="0.2">
      <c r="A30" s="10" t="s">
        <v>31</v>
      </c>
      <c r="B30" s="7">
        <v>200</v>
      </c>
      <c r="C30" s="7">
        <v>200</v>
      </c>
      <c r="H30" s="16"/>
      <c r="I30" s="16"/>
      <c r="J30" s="16"/>
    </row>
    <row r="31" spans="1:10" ht="17.25" customHeight="1" x14ac:dyDescent="0.2">
      <c r="A31" s="10" t="s">
        <v>32</v>
      </c>
      <c r="B31" s="7">
        <v>19626.560000000001</v>
      </c>
      <c r="C31" s="7">
        <v>12500</v>
      </c>
      <c r="H31" s="16"/>
      <c r="I31" s="16"/>
      <c r="J31" s="16"/>
    </row>
    <row r="32" spans="1:10" ht="17.25" customHeight="1" x14ac:dyDescent="0.2">
      <c r="A32" s="10" t="s">
        <v>33</v>
      </c>
      <c r="B32" s="7">
        <v>15990</v>
      </c>
      <c r="C32" s="7">
        <v>19500</v>
      </c>
      <c r="H32" s="16"/>
      <c r="I32" s="16"/>
      <c r="J32" s="16"/>
    </row>
    <row r="33" spans="1:11" ht="17.25" customHeight="1" x14ac:dyDescent="0.2">
      <c r="A33" s="10" t="s">
        <v>34</v>
      </c>
      <c r="B33" s="7">
        <v>5535</v>
      </c>
      <c r="C33" s="7">
        <v>6500</v>
      </c>
      <c r="H33" s="16"/>
      <c r="I33" s="16"/>
      <c r="J33" s="16"/>
    </row>
    <row r="34" spans="1:11" ht="17.25" customHeight="1" x14ac:dyDescent="0.2">
      <c r="A34" s="11" t="s">
        <v>35</v>
      </c>
      <c r="B34" s="7">
        <v>58606.559999999998</v>
      </c>
      <c r="C34" s="7">
        <v>58895</v>
      </c>
      <c r="H34" s="16"/>
      <c r="I34" s="16"/>
      <c r="J34" s="16"/>
    </row>
    <row r="35" spans="1:11" ht="17.25" customHeight="1" x14ac:dyDescent="0.2">
      <c r="A35" s="5" t="s">
        <v>12</v>
      </c>
      <c r="B35" s="8">
        <v>382986.25</v>
      </c>
      <c r="C35" s="8">
        <v>360274.69</v>
      </c>
      <c r="H35" s="16"/>
      <c r="I35" s="16"/>
      <c r="J35" s="16"/>
    </row>
    <row r="36" spans="1:11" ht="17.25" customHeight="1" x14ac:dyDescent="0.2">
      <c r="H36" s="16"/>
      <c r="I36" s="16"/>
      <c r="J36" s="16"/>
    </row>
    <row r="37" spans="1:11" ht="17.25" customHeight="1" x14ac:dyDescent="0.2">
      <c r="H37" s="16"/>
      <c r="I37" s="16"/>
      <c r="J37" s="16"/>
    </row>
    <row r="38" spans="1:11" ht="17.25" customHeight="1" x14ac:dyDescent="0.2">
      <c r="H38" s="16"/>
      <c r="I38" s="16"/>
      <c r="J38" s="16"/>
    </row>
    <row r="39" spans="1:11" ht="17.25" customHeight="1" x14ac:dyDescent="0.2">
      <c r="H39" s="16"/>
      <c r="I39" s="16"/>
      <c r="J39" s="16"/>
      <c r="K39" s="23"/>
    </row>
    <row r="40" spans="1:11" ht="17.25" customHeight="1" x14ac:dyDescent="0.2">
      <c r="H40" s="16"/>
      <c r="I40" s="16"/>
      <c r="J40" s="16"/>
    </row>
    <row r="41" spans="1:11" ht="17.25" customHeight="1" x14ac:dyDescent="0.2">
      <c r="H41" s="16"/>
      <c r="I41" s="16"/>
      <c r="J41" s="16"/>
    </row>
    <row r="42" spans="1:11" ht="17.25" customHeight="1" x14ac:dyDescent="0.2">
      <c r="H42" s="16"/>
      <c r="I42" s="16"/>
      <c r="J42" s="16"/>
    </row>
  </sheetData>
  <sheetProtection algorithmName="SHA-512" hashValue="3JC7CgzhIUP73nawxU/N/VSPORmtK5CNjzvVVzDVxSRnhQsBdt3A2V5CfIYfeTQNy3UiLNyxjhtayl5mnxMHmA==" saltValue="dgZ7dKARt9SDlnzfTr4KUA==" spinCount="100000" sheet="1" objects="1" scenarios="1"/>
  <mergeCells count="3">
    <mergeCell ref="A1:C1"/>
    <mergeCell ref="E1:J1"/>
    <mergeCell ref="L1:N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Ferreira</dc:creator>
  <cp:lastModifiedBy>Paulo Ferreira</cp:lastModifiedBy>
  <dcterms:created xsi:type="dcterms:W3CDTF">2014-08-23T20:42:55Z</dcterms:created>
  <dcterms:modified xsi:type="dcterms:W3CDTF">2014-09-28T17:44:32Z</dcterms:modified>
</cp:coreProperties>
</file>